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30" windowHeight="14430" activeTab="0"/>
  </bookViews>
  <sheets>
    <sheet name="Schema 10 teams" sheetId="1" r:id="rId1"/>
    <sheet name="Uitslag" sheetId="2" r:id="rId2"/>
    <sheet name="Help" sheetId="3" r:id="rId3"/>
  </sheets>
  <definedNames>
    <definedName name="_xlnm._FilterDatabase" localSheetId="0" hidden="1">'Schema 10 teams'!$A$3:$AX$13</definedName>
  </definedNames>
  <calcPr fullCalcOnLoad="1"/>
</workbook>
</file>

<file path=xl/sharedStrings.xml><?xml version="1.0" encoding="utf-8"?>
<sst xmlns="http://schemas.openxmlformats.org/spreadsheetml/2006/main" count="124" uniqueCount="77">
  <si>
    <t>@Welp</t>
  </si>
  <si>
    <t>Toernooi</t>
  </si>
  <si>
    <t>Datum</t>
  </si>
  <si>
    <t>Team</t>
  </si>
  <si>
    <t>Vereniging</t>
  </si>
  <si>
    <t>Captain</t>
  </si>
  <si>
    <t>Speler 2</t>
  </si>
  <si>
    <t>Uitslag</t>
  </si>
  <si>
    <t>Winst</t>
  </si>
  <si>
    <t>Saldo</t>
  </si>
  <si>
    <t>Tegen</t>
  </si>
  <si>
    <t>+</t>
  </si>
  <si>
    <t>-</t>
  </si>
  <si>
    <t>Totaal</t>
  </si>
  <si>
    <t>Uitleg bij het gebruik van het door Welp aangemaakte invulformulier voor Voorgeloot</t>
  </si>
  <si>
    <t>Het schema bevat de formules voor het automatisch doorreken van gewonnen partijen en saldo.</t>
  </si>
  <si>
    <t>Het schema is beveiligd tegen per ongeluk overschrijven van de ingebouwde formules.</t>
  </si>
  <si>
    <t>De volgende velden zijn wel te beschrijven:</t>
  </si>
  <si>
    <t xml:space="preserve">          Het veld achter Toernooi voor het invullen van de naam van het toernooi.</t>
  </si>
  <si>
    <t xml:space="preserve">          Het veld achter datum.</t>
  </si>
  <si>
    <t xml:space="preserve">          De velden voor het invullen van de verenigingsnamen.</t>
  </si>
  <si>
    <t xml:space="preserve">          De velden voor het invullen van de teamnamen.</t>
  </si>
  <si>
    <t xml:space="preserve">          Alle velden voor het invullen van de scores.</t>
  </si>
  <si>
    <t xml:space="preserve">          Er is rekening gehouden met het spelen op tijd, waardoor een winstpunt wordt verkregen als je meer punten hebt dan de tegenstander en niet altijd 13 punten hoeft te hebben.</t>
  </si>
  <si>
    <t>Het is mogelijk om de namen van de spelers in te lezen van een ander Excel sheet.</t>
  </si>
  <si>
    <t>Hierin moeten dan de naam van de vereniging en de namen van de speler(s) in aaneensluitende kolommen.</t>
  </si>
  <si>
    <t>Op het invulblad wordt alleen de naam van de captain vermeld.</t>
  </si>
  <si>
    <t>Op het uitslagenblad worden de namen van alle spelers getoond.</t>
  </si>
  <si>
    <t>Als op het invulblad op een veld wordt geklikt dat niet gewijzigd mag worden, komt een melding dat de cel is beveiligd en het kenmerk alleen-lezen heeft.</t>
  </si>
  <si>
    <t>Als je de beveiliging wilt opheffen, doe dan het volgende:</t>
  </si>
  <si>
    <t xml:space="preserve">          Klik op het tabblad 'Controleren'</t>
  </si>
  <si>
    <t xml:space="preserve">          Klik op 'Beveiliging blad opheffen'</t>
  </si>
  <si>
    <t xml:space="preserve">          Let op dat je nu ook de formules kunt overschrijven.</t>
  </si>
  <si>
    <t xml:space="preserve">          Welp kan alleen een nieuw leeg bestand aanmaken, dan ben je dus je al ingevulde scores kwijt!</t>
  </si>
  <si>
    <t xml:space="preserve">          Als je thuis bent in Excel kun je natuurlijk de formules copieren uit andere velden, maar uiteraard voor eigen risico!</t>
  </si>
  <si>
    <t>Het uitslagenblad is niet beveiligd, omdat anders geen sortering meer uitgevoerd kan worden.</t>
  </si>
  <si>
    <t>Let er dus op dat je de Winst- en Saldo-velden niet overschrijft. Hier staan formules in om de gegevens van het invulblad op te halen.</t>
  </si>
  <si>
    <t>Je kunt wel de namen van de spelers aanpassen, als dat nodig is.</t>
  </si>
  <si>
    <t>Dat kun je natuurlijk ook doen, door het Namen formulier (Excel) opnieuw in te lezen, maar dan ben je al ingevulde scores kwijt!</t>
  </si>
  <si>
    <t>Het uitvoeren van de sortering in het uitslagenblad</t>
  </si>
  <si>
    <t>Hiervoor moet je wel iets van Excel weten, ook al wordt het hierna uitgelegd.</t>
  </si>
  <si>
    <t>De eerste keer dat je de uitslagen sorteert moet het sorteerveld en de sorteersleutels aangegeven worden.</t>
  </si>
  <si>
    <t>Dat doe je als volgt:</t>
  </si>
  <si>
    <t>&gt; Highlight het gedeelte vlak onder de regel met de tekst Vereniging, captain, enz vanaf kolom 1 t/m de kolom met het Saldo</t>
  </si>
  <si>
    <t>&gt; Verticaal t/m de rij met het laatste team.</t>
  </si>
  <si>
    <t>Naam 1</t>
  </si>
  <si>
    <t>Naam 2</t>
  </si>
  <si>
    <t>Sven Koelewijn</t>
  </si>
  <si>
    <t>Rolien Hover</t>
  </si>
  <si>
    <t>Ronald Veldhuizen</t>
  </si>
  <si>
    <t>Wout v. Bloemendal</t>
  </si>
  <si>
    <t>Johan Melgert</t>
  </si>
  <si>
    <t>Jan de Bree</t>
  </si>
  <si>
    <t>Jaap v. Brummelen</t>
  </si>
  <si>
    <t>Ludo Kuijsters</t>
  </si>
  <si>
    <t>Heleen Kuijer</t>
  </si>
  <si>
    <t>Joyce v. Brummelen</t>
  </si>
  <si>
    <t>Gert Jan Timmer</t>
  </si>
  <si>
    <t>Nees Pot</t>
  </si>
  <si>
    <t>Johan v/d Brink</t>
  </si>
  <si>
    <t>Jeffrey Dorrestein</t>
  </si>
  <si>
    <t>Jan v. Hengstum</t>
  </si>
  <si>
    <t>Jan Vermeer</t>
  </si>
  <si>
    <t>Wim v. Hofslot</t>
  </si>
  <si>
    <t>Henk-Jan Sierink (Daaf Willig)</t>
  </si>
  <si>
    <t>Jos Groenendijk</t>
  </si>
  <si>
    <t>Frans v/d Breemer</t>
  </si>
  <si>
    <t>Controleberekening Saldo (0)</t>
  </si>
  <si>
    <t>2 NOV (1)</t>
  </si>
  <si>
    <t>2 NOV (2)</t>
  </si>
  <si>
    <t>9 NOV (1)</t>
  </si>
  <si>
    <t>9 NOV (2)</t>
  </si>
  <si>
    <t>7 DEC (1)</t>
  </si>
  <si>
    <t>7 DEC (2)</t>
  </si>
  <si>
    <t>23 NOV (1)</t>
  </si>
  <si>
    <t>23 NOV (2)</t>
  </si>
  <si>
    <t>Interne Doubletten Competitie 2023 - 2024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</si>
</sst>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\ mmmm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b/>
      <sz val="16"/>
      <color indexed="8"/>
      <name val="Calibri"/>
      <family val="2"/>
    </font>
    <font>
      <sz val="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b/>
      <sz val="16"/>
      <color theme="1"/>
      <name val="Calibri"/>
      <family val="2"/>
    </font>
    <font>
      <sz val="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5" xfId="0" applyFont="1" applyBorder="1" applyAlignment="1">
      <alignment textRotation="90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 textRotation="90"/>
    </xf>
    <xf numFmtId="0" fontId="49" fillId="0" borderId="17" xfId="0" applyFont="1" applyBorder="1" applyAlignment="1">
      <alignment textRotation="90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8" xfId="0" applyFont="1" applyBorder="1" applyAlignment="1">
      <alignment/>
    </xf>
    <xf numFmtId="0" fontId="49" fillId="5" borderId="10" xfId="0" applyFont="1" applyFill="1" applyBorder="1" applyAlignment="1">
      <alignment/>
    </xf>
    <xf numFmtId="0" fontId="49" fillId="5" borderId="11" xfId="0" applyFont="1" applyFill="1" applyBorder="1" applyAlignment="1">
      <alignment/>
    </xf>
    <xf numFmtId="0" fontId="49" fillId="5" borderId="15" xfId="0" applyFont="1" applyFill="1" applyBorder="1" applyAlignment="1">
      <alignment textRotation="90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16" fontId="50" fillId="0" borderId="19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zoomScale="220" zoomScaleNormal="220" zoomScalePageLayoutView="0" workbookViewId="0" topLeftCell="A2">
      <pane xSplit="3" topLeftCell="AQ1" activePane="topRight" state="frozen"/>
      <selection pane="topLeft" activeCell="A1" sqref="A1"/>
      <selection pane="topRight" activeCell="AW2" sqref="AW2:AX2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2.00390625" style="0" customWidth="1"/>
    <col min="4" max="50" width="4.7109375" style="0" customWidth="1"/>
  </cols>
  <sheetData>
    <row r="1" spans="1:50" ht="21" thickBot="1">
      <c r="A1" s="14" t="s">
        <v>0</v>
      </c>
      <c r="B1" s="15" t="s">
        <v>76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5.75" thickBot="1">
      <c r="A2" s="16"/>
      <c r="B2" s="16" t="s">
        <v>2</v>
      </c>
      <c r="C2" s="16"/>
      <c r="D2" s="34" t="s">
        <v>68</v>
      </c>
      <c r="E2" s="33"/>
      <c r="F2" s="33"/>
      <c r="G2" s="33"/>
      <c r="H2" s="33"/>
      <c r="I2" s="34" t="s">
        <v>69</v>
      </c>
      <c r="J2" s="33"/>
      <c r="K2" s="33"/>
      <c r="L2" s="33"/>
      <c r="M2" s="33"/>
      <c r="N2" s="34" t="s">
        <v>70</v>
      </c>
      <c r="O2" s="33"/>
      <c r="P2" s="33"/>
      <c r="Q2" s="33"/>
      <c r="R2" s="33"/>
      <c r="S2" s="32" t="s">
        <v>71</v>
      </c>
      <c r="T2" s="33"/>
      <c r="U2" s="33"/>
      <c r="V2" s="33"/>
      <c r="W2" s="33"/>
      <c r="X2" s="32" t="s">
        <v>74</v>
      </c>
      <c r="Y2" s="33"/>
      <c r="Z2" s="33"/>
      <c r="AA2" s="33"/>
      <c r="AB2" s="33"/>
      <c r="AC2" s="32" t="s">
        <v>75</v>
      </c>
      <c r="AD2" s="33"/>
      <c r="AE2" s="33"/>
      <c r="AF2" s="33"/>
      <c r="AG2" s="33"/>
      <c r="AH2" s="32" t="s">
        <v>72</v>
      </c>
      <c r="AI2" s="33"/>
      <c r="AJ2" s="33"/>
      <c r="AK2" s="33"/>
      <c r="AL2" s="33"/>
      <c r="AM2" s="32" t="s">
        <v>73</v>
      </c>
      <c r="AN2" s="33"/>
      <c r="AO2" s="33"/>
      <c r="AP2" s="33"/>
      <c r="AQ2" s="33"/>
      <c r="AR2" s="34">
        <v>45281</v>
      </c>
      <c r="AS2" s="33"/>
      <c r="AT2" s="33"/>
      <c r="AU2" s="33"/>
      <c r="AV2" s="33"/>
      <c r="AW2" s="32" t="s">
        <v>13</v>
      </c>
      <c r="AX2" s="35"/>
    </row>
    <row r="3" spans="1:50" ht="36.75" thickBot="1">
      <c r="A3" s="17" t="s">
        <v>3</v>
      </c>
      <c r="B3" s="18" t="s">
        <v>45</v>
      </c>
      <c r="C3" s="18" t="s">
        <v>46</v>
      </c>
      <c r="D3" s="31" t="s">
        <v>10</v>
      </c>
      <c r="E3" s="19" t="s">
        <v>11</v>
      </c>
      <c r="F3" s="19" t="s">
        <v>12</v>
      </c>
      <c r="G3" s="20" t="s">
        <v>8</v>
      </c>
      <c r="H3" s="20" t="s">
        <v>9</v>
      </c>
      <c r="I3" s="31" t="s">
        <v>10</v>
      </c>
      <c r="J3" s="19" t="s">
        <v>11</v>
      </c>
      <c r="K3" s="19" t="s">
        <v>12</v>
      </c>
      <c r="L3" s="20" t="s">
        <v>8</v>
      </c>
      <c r="M3" s="20" t="s">
        <v>9</v>
      </c>
      <c r="N3" s="31" t="s">
        <v>10</v>
      </c>
      <c r="O3" s="19" t="s">
        <v>11</v>
      </c>
      <c r="P3" s="19" t="s">
        <v>12</v>
      </c>
      <c r="Q3" s="20" t="s">
        <v>8</v>
      </c>
      <c r="R3" s="20" t="s">
        <v>9</v>
      </c>
      <c r="S3" s="31" t="s">
        <v>10</v>
      </c>
      <c r="T3" s="19" t="s">
        <v>11</v>
      </c>
      <c r="U3" s="19" t="s">
        <v>12</v>
      </c>
      <c r="V3" s="20" t="s">
        <v>8</v>
      </c>
      <c r="W3" s="20" t="s">
        <v>9</v>
      </c>
      <c r="X3" s="31" t="s">
        <v>10</v>
      </c>
      <c r="Y3" s="19" t="s">
        <v>11</v>
      </c>
      <c r="Z3" s="19" t="s">
        <v>12</v>
      </c>
      <c r="AA3" s="20" t="s">
        <v>8</v>
      </c>
      <c r="AB3" s="20" t="s">
        <v>9</v>
      </c>
      <c r="AC3" s="31" t="s">
        <v>10</v>
      </c>
      <c r="AD3" s="19" t="s">
        <v>11</v>
      </c>
      <c r="AE3" s="19" t="s">
        <v>12</v>
      </c>
      <c r="AF3" s="20" t="s">
        <v>8</v>
      </c>
      <c r="AG3" s="20" t="s">
        <v>9</v>
      </c>
      <c r="AH3" s="31" t="s">
        <v>10</v>
      </c>
      <c r="AI3" s="19" t="s">
        <v>11</v>
      </c>
      <c r="AJ3" s="19" t="s">
        <v>12</v>
      </c>
      <c r="AK3" s="20" t="s">
        <v>8</v>
      </c>
      <c r="AL3" s="20" t="s">
        <v>9</v>
      </c>
      <c r="AM3" s="31" t="s">
        <v>10</v>
      </c>
      <c r="AN3" s="19" t="s">
        <v>11</v>
      </c>
      <c r="AO3" s="19" t="s">
        <v>12</v>
      </c>
      <c r="AP3" s="20" t="s">
        <v>8</v>
      </c>
      <c r="AQ3" s="20" t="s">
        <v>9</v>
      </c>
      <c r="AR3" s="31" t="s">
        <v>10</v>
      </c>
      <c r="AS3" s="19" t="s">
        <v>11</v>
      </c>
      <c r="AT3" s="19" t="s">
        <v>12</v>
      </c>
      <c r="AU3" s="20" t="s">
        <v>8</v>
      </c>
      <c r="AV3" s="20" t="s">
        <v>9</v>
      </c>
      <c r="AW3" s="17" t="s">
        <v>8</v>
      </c>
      <c r="AX3" s="21" t="s">
        <v>9</v>
      </c>
    </row>
    <row r="4" spans="1:50" ht="15">
      <c r="A4" s="22">
        <v>4</v>
      </c>
      <c r="B4" s="23" t="s">
        <v>53</v>
      </c>
      <c r="C4" s="23" t="s">
        <v>54</v>
      </c>
      <c r="D4" s="29">
        <v>8</v>
      </c>
      <c r="E4" s="22">
        <v>13</v>
      </c>
      <c r="F4" s="24">
        <v>1</v>
      </c>
      <c r="G4" s="23">
        <f>IF(E4="","",IF(E4&gt;F4,1,0))</f>
        <v>1</v>
      </c>
      <c r="H4" s="23">
        <f>IF(E4="","",E4-F4)</f>
        <v>12</v>
      </c>
      <c r="I4" s="29">
        <v>9</v>
      </c>
      <c r="J4" s="22">
        <v>13</v>
      </c>
      <c r="K4" s="24">
        <v>4</v>
      </c>
      <c r="L4" s="23">
        <f>IF(J4="","",IF(J4&gt;K4,1,0))</f>
        <v>1</v>
      </c>
      <c r="M4" s="23">
        <f>IF(J4="","",J4-K4)</f>
        <v>9</v>
      </c>
      <c r="N4" s="29">
        <v>1</v>
      </c>
      <c r="O4" s="22">
        <v>13</v>
      </c>
      <c r="P4" s="24">
        <v>10</v>
      </c>
      <c r="Q4" s="23">
        <f>IF(O4="","",IF(O4&gt;P4,1,0))</f>
        <v>1</v>
      </c>
      <c r="R4" s="23">
        <f>IF(O4="","",O4-P4)</f>
        <v>3</v>
      </c>
      <c r="S4" s="29">
        <v>2</v>
      </c>
      <c r="T4" s="22">
        <v>13</v>
      </c>
      <c r="U4" s="24">
        <v>2</v>
      </c>
      <c r="V4" s="23">
        <f>IF(T4="","",IF(T4&gt;U4,1,0))</f>
        <v>1</v>
      </c>
      <c r="W4" s="23">
        <f>IF(T4="","",T4-U4)</f>
        <v>11</v>
      </c>
      <c r="X4" s="29">
        <v>3</v>
      </c>
      <c r="Y4" s="22">
        <v>13</v>
      </c>
      <c r="Z4" s="24">
        <v>1</v>
      </c>
      <c r="AA4" s="23">
        <f>IF(Y4="","",IF(Y4&gt;Z4,1,0))</f>
        <v>1</v>
      </c>
      <c r="AB4" s="23">
        <f>IF(Y4="","",Y4-Z4)</f>
        <v>12</v>
      </c>
      <c r="AC4" s="29">
        <v>10</v>
      </c>
      <c r="AD4" s="22">
        <v>13</v>
      </c>
      <c r="AE4" s="24">
        <v>3</v>
      </c>
      <c r="AF4" s="23">
        <f>IF(AD4="","",IF(AD4&gt;AE4,1,0))</f>
        <v>1</v>
      </c>
      <c r="AG4" s="23">
        <f>IF(AD4="","",AD4-AE4)</f>
        <v>10</v>
      </c>
      <c r="AH4" s="29">
        <v>5</v>
      </c>
      <c r="AI4" s="22">
        <v>13</v>
      </c>
      <c r="AJ4" s="24">
        <v>1</v>
      </c>
      <c r="AK4" s="23">
        <f>IF(AI4="","",IF(AI4&gt;AJ4,1,0))</f>
        <v>1</v>
      </c>
      <c r="AL4" s="23">
        <f>IF(AI4="","",AI4-AJ4)</f>
        <v>12</v>
      </c>
      <c r="AM4" s="29">
        <v>6</v>
      </c>
      <c r="AN4" s="22">
        <v>13</v>
      </c>
      <c r="AO4" s="24">
        <v>2</v>
      </c>
      <c r="AP4" s="23">
        <f>IF(AN4="","",IF(AN4&gt;AO4,1,0))</f>
        <v>1</v>
      </c>
      <c r="AQ4" s="23">
        <f>IF(AN4="","",AN4-AO4)</f>
        <v>11</v>
      </c>
      <c r="AR4" s="29">
        <v>7</v>
      </c>
      <c r="AS4" s="22">
        <v>13</v>
      </c>
      <c r="AT4" s="24">
        <v>11</v>
      </c>
      <c r="AU4" s="23">
        <f>IF(AS4="","",IF(AS4&gt;AT4,1,0))</f>
        <v>1</v>
      </c>
      <c r="AV4" s="23">
        <f>IF(AS4="","",AS4-AT4)</f>
        <v>2</v>
      </c>
      <c r="AW4" s="22">
        <f>IF(AU4="",0,AU4)+IF(AP4="",0,AP4)+IF(AK4="",0,AK4)+IF(AF4="",0,AF4)+IF(AA4="",0,AA4)+IF(V4="",0,V4)+IF(Q4="",0,Q4)+IF(L4="",0,L4)+IF(G4="",0,G4)</f>
        <v>9</v>
      </c>
      <c r="AX4" s="24">
        <f>IF(AV4="",0,AV4)+IF(AQ4="",0,AQ4)+IF(AL4="",0,AL4)+IF(AG4="",0,AG4)+IF(AB4="",0,AB4)+IF(W4="",0,W4)+IF(R4="",0,R4)+IF(M4="",0,M4)+IF(H4="",0,H4)</f>
        <v>82</v>
      </c>
    </row>
    <row r="5" spans="1:50" ht="15">
      <c r="A5" s="22">
        <v>2</v>
      </c>
      <c r="B5" s="23" t="s">
        <v>49</v>
      </c>
      <c r="C5" s="23" t="s">
        <v>50</v>
      </c>
      <c r="D5" s="29">
        <v>1</v>
      </c>
      <c r="E5" s="22">
        <v>13</v>
      </c>
      <c r="F5" s="24">
        <v>5</v>
      </c>
      <c r="G5" s="23">
        <f>IF(E5="","",IF(E5&gt;F5,1,0))</f>
        <v>1</v>
      </c>
      <c r="H5" s="23">
        <f>IF(E5="","",E5-F5)</f>
        <v>8</v>
      </c>
      <c r="I5" s="29">
        <v>10</v>
      </c>
      <c r="J5" s="22">
        <v>13</v>
      </c>
      <c r="K5" s="24">
        <v>7</v>
      </c>
      <c r="L5" s="23">
        <f>IF(J5="","",IF(J5&gt;K5,1,0))</f>
        <v>1</v>
      </c>
      <c r="M5" s="23">
        <f>IF(J5="","",J5-K5)</f>
        <v>6</v>
      </c>
      <c r="N5" s="29">
        <v>3</v>
      </c>
      <c r="O5" s="22">
        <v>13</v>
      </c>
      <c r="P5" s="24">
        <v>10</v>
      </c>
      <c r="Q5" s="23">
        <f>IF(O5="","",IF(O5&gt;P5,1,0))</f>
        <v>1</v>
      </c>
      <c r="R5" s="23">
        <f>IF(O5="","",O5-P5)</f>
        <v>3</v>
      </c>
      <c r="S5" s="29">
        <v>4</v>
      </c>
      <c r="T5" s="22">
        <v>2</v>
      </c>
      <c r="U5" s="24">
        <v>13</v>
      </c>
      <c r="V5" s="23">
        <f>IF(T5="","",IF(T5&gt;U5,1,0))</f>
        <v>0</v>
      </c>
      <c r="W5" s="23">
        <f>IF(T5="","",T5-U5)</f>
        <v>-11</v>
      </c>
      <c r="X5" s="29">
        <v>5</v>
      </c>
      <c r="Y5" s="22">
        <v>13</v>
      </c>
      <c r="Z5" s="24">
        <v>6</v>
      </c>
      <c r="AA5" s="23">
        <f>IF(Y5="","",IF(Y5&gt;Z5,1,0))</f>
        <v>1</v>
      </c>
      <c r="AB5" s="23">
        <f>IF(Y5="","",Y5-Z5)</f>
        <v>7</v>
      </c>
      <c r="AC5" s="29">
        <v>6</v>
      </c>
      <c r="AD5" s="22">
        <v>13</v>
      </c>
      <c r="AE5" s="24">
        <v>1</v>
      </c>
      <c r="AF5" s="23">
        <f>IF(AD5="","",IF(AD5&gt;AE5,1,0))</f>
        <v>1</v>
      </c>
      <c r="AG5" s="23">
        <f>IF(AD5="","",AD5-AE5)</f>
        <v>12</v>
      </c>
      <c r="AH5" s="29">
        <v>7</v>
      </c>
      <c r="AI5" s="22">
        <v>13</v>
      </c>
      <c r="AJ5" s="24">
        <v>8</v>
      </c>
      <c r="AK5" s="23">
        <f>IF(AI5="","",IF(AI5&gt;AJ5,1,0))</f>
        <v>1</v>
      </c>
      <c r="AL5" s="23">
        <f>IF(AI5="","",AI5-AJ5)</f>
        <v>5</v>
      </c>
      <c r="AM5" s="29">
        <v>8</v>
      </c>
      <c r="AN5" s="22">
        <v>8</v>
      </c>
      <c r="AO5" s="24">
        <v>13</v>
      </c>
      <c r="AP5" s="23">
        <f>IF(AN5="","",IF(AN5&gt;AO5,1,0))</f>
        <v>0</v>
      </c>
      <c r="AQ5" s="23">
        <f>IF(AN5="","",AN5-AO5)</f>
        <v>-5</v>
      </c>
      <c r="AR5" s="29">
        <v>9</v>
      </c>
      <c r="AS5" s="22">
        <v>13</v>
      </c>
      <c r="AT5" s="24">
        <v>5</v>
      </c>
      <c r="AU5" s="23">
        <f>IF(AS5="","",IF(AS5&gt;AT5,1,0))</f>
        <v>1</v>
      </c>
      <c r="AV5" s="23">
        <f>IF(AS5="","",AS5-AT5)</f>
        <v>8</v>
      </c>
      <c r="AW5" s="22">
        <f>IF(AU5="",0,AU5)+IF(AP5="",0,AP5)+IF(AK5="",0,AK5)+IF(AF5="",0,AF5)+IF(AA5="",0,AA5)+IF(V5="",0,V5)+IF(Q5="",0,Q5)+IF(L5="",0,L5)+IF(G5="",0,G5)</f>
        <v>7</v>
      </c>
      <c r="AX5" s="24">
        <f>IF(AV5="",0,AV5)+IF(AQ5="",0,AQ5)+IF(AL5="",0,AL5)+IF(AG5="",0,AG5)+IF(AB5="",0,AB5)+IF(W5="",0,W5)+IF(R5="",0,R5)+IF(M5="",0,M5)+IF(H5="",0,H5)</f>
        <v>33</v>
      </c>
    </row>
    <row r="6" spans="1:50" ht="15">
      <c r="A6" s="22">
        <v>7</v>
      </c>
      <c r="B6" s="23" t="s">
        <v>59</v>
      </c>
      <c r="C6" s="23" t="s">
        <v>60</v>
      </c>
      <c r="D6" s="29">
        <v>5</v>
      </c>
      <c r="E6" s="22">
        <v>13</v>
      </c>
      <c r="F6" s="24">
        <v>3</v>
      </c>
      <c r="G6" s="23">
        <f>IF(E6="","",IF(E6&gt;F6,1,0))</f>
        <v>1</v>
      </c>
      <c r="H6" s="23">
        <f>IF(E6="","",E6-F6)</f>
        <v>10</v>
      </c>
      <c r="I6" s="29">
        <v>6</v>
      </c>
      <c r="J6" s="22">
        <v>8</v>
      </c>
      <c r="K6" s="24">
        <v>13</v>
      </c>
      <c r="L6" s="23">
        <f>IF(J6="","",IF(J6&gt;K6,1,0))</f>
        <v>0</v>
      </c>
      <c r="M6" s="23">
        <f>IF(J6="","",J6-K6)</f>
        <v>-5</v>
      </c>
      <c r="N6" s="29">
        <v>10</v>
      </c>
      <c r="O6" s="22">
        <v>13</v>
      </c>
      <c r="P6" s="24">
        <v>10</v>
      </c>
      <c r="Q6" s="23">
        <f>IF(O6="","",IF(O6&gt;P6,1,0))</f>
        <v>1</v>
      </c>
      <c r="R6" s="23">
        <f>IF(O6="","",O6-P6)</f>
        <v>3</v>
      </c>
      <c r="S6" s="29">
        <v>8</v>
      </c>
      <c r="T6" s="22">
        <v>13</v>
      </c>
      <c r="U6" s="24">
        <v>7</v>
      </c>
      <c r="V6" s="23">
        <f>IF(T6="","",IF(T6&gt;U6,1,0))</f>
        <v>1</v>
      </c>
      <c r="W6" s="23">
        <f>IF(T6="","",T6-U6)</f>
        <v>6</v>
      </c>
      <c r="X6" s="29">
        <v>9</v>
      </c>
      <c r="Y6" s="22">
        <v>13</v>
      </c>
      <c r="Z6" s="24">
        <v>4</v>
      </c>
      <c r="AA6" s="23">
        <f>IF(Y6="","",IF(Y6&gt;Z6,1,0))</f>
        <v>1</v>
      </c>
      <c r="AB6" s="23">
        <f>IF(Y6="","",Y6-Z6)</f>
        <v>9</v>
      </c>
      <c r="AC6" s="29">
        <v>1</v>
      </c>
      <c r="AD6" s="22">
        <v>13</v>
      </c>
      <c r="AE6" s="24">
        <v>11</v>
      </c>
      <c r="AF6" s="23">
        <f>IF(AD6="","",IF(AD6&gt;AE6,1,0))</f>
        <v>1</v>
      </c>
      <c r="AG6" s="23">
        <f>IF(AD6="","",AD6-AE6)</f>
        <v>2</v>
      </c>
      <c r="AH6" s="29">
        <v>2</v>
      </c>
      <c r="AI6" s="22">
        <v>8</v>
      </c>
      <c r="AJ6" s="24">
        <v>13</v>
      </c>
      <c r="AK6" s="23">
        <f>IF(AI6="","",IF(AI6&gt;AJ6,1,0))</f>
        <v>0</v>
      </c>
      <c r="AL6" s="23">
        <f>IF(AI6="","",AI6-AJ6)</f>
        <v>-5</v>
      </c>
      <c r="AM6" s="29">
        <v>3</v>
      </c>
      <c r="AN6" s="22">
        <v>13</v>
      </c>
      <c r="AO6" s="24">
        <v>9</v>
      </c>
      <c r="AP6" s="23">
        <f>IF(AN6="","",IF(AN6&gt;AO6,1,0))</f>
        <v>1</v>
      </c>
      <c r="AQ6" s="23">
        <f>IF(AN6="","",AN6-AO6)</f>
        <v>4</v>
      </c>
      <c r="AR6" s="29">
        <v>4</v>
      </c>
      <c r="AS6" s="22">
        <v>11</v>
      </c>
      <c r="AT6" s="24">
        <v>13</v>
      </c>
      <c r="AU6" s="23">
        <f>IF(AS6="","",IF(AS6&gt;AT6,1,0))</f>
        <v>0</v>
      </c>
      <c r="AV6" s="23">
        <f>IF(AS6="","",AS6-AT6)</f>
        <v>-2</v>
      </c>
      <c r="AW6" s="22">
        <f>IF(AU6="",0,AU6)+IF(AP6="",0,AP6)+IF(AK6="",0,AK6)+IF(AF6="",0,AF6)+IF(AA6="",0,AA6)+IF(V6="",0,V6)+IF(Q6="",0,Q6)+IF(L6="",0,L6)+IF(G6="",0,G6)</f>
        <v>6</v>
      </c>
      <c r="AX6" s="24">
        <f>IF(AV6="",0,AV6)+IF(AQ6="",0,AQ6)+IF(AL6="",0,AL6)+IF(AG6="",0,AG6)+IF(AB6="",0,AB6)+IF(W6="",0,W6)+IF(R6="",0,R6)+IF(M6="",0,M6)+IF(H6="",0,H6)</f>
        <v>22</v>
      </c>
    </row>
    <row r="7" spans="1:50" ht="15">
      <c r="A7" s="22">
        <v>8</v>
      </c>
      <c r="B7" s="23" t="s">
        <v>61</v>
      </c>
      <c r="C7" s="23" t="s">
        <v>62</v>
      </c>
      <c r="D7" s="29">
        <v>4</v>
      </c>
      <c r="E7" s="22">
        <v>1</v>
      </c>
      <c r="F7" s="24">
        <v>13</v>
      </c>
      <c r="G7" s="23">
        <f>IF(E7="","",IF(E7&gt;F7,1,0))</f>
        <v>0</v>
      </c>
      <c r="H7" s="23">
        <f>IF(E7="","",E7-F7)</f>
        <v>-12</v>
      </c>
      <c r="I7" s="29">
        <v>5</v>
      </c>
      <c r="J7" s="22">
        <v>13</v>
      </c>
      <c r="K7" s="24">
        <v>0</v>
      </c>
      <c r="L7" s="23">
        <f>IF(J7="","",IF(J7&gt;K7,1,0))</f>
        <v>1</v>
      </c>
      <c r="M7" s="23">
        <f>IF(J7="","",J7-K7)</f>
        <v>13</v>
      </c>
      <c r="N7" s="29">
        <v>6</v>
      </c>
      <c r="O7" s="22">
        <v>13</v>
      </c>
      <c r="P7" s="24">
        <v>10</v>
      </c>
      <c r="Q7" s="23">
        <f>IF(O7="","",IF(O7&gt;P7,1,0))</f>
        <v>1</v>
      </c>
      <c r="R7" s="23">
        <f>IF(O7="","",O7-P7)</f>
        <v>3</v>
      </c>
      <c r="S7" s="29">
        <v>7</v>
      </c>
      <c r="T7" s="22">
        <v>7</v>
      </c>
      <c r="U7" s="24">
        <v>13</v>
      </c>
      <c r="V7" s="23">
        <f>IF(T7="","",IF(T7&gt;U7,1,0))</f>
        <v>0</v>
      </c>
      <c r="W7" s="23">
        <f>IF(T7="","",T7-U7)</f>
        <v>-6</v>
      </c>
      <c r="X7" s="29">
        <v>10</v>
      </c>
      <c r="Y7" s="22">
        <v>1</v>
      </c>
      <c r="Z7" s="24">
        <v>13</v>
      </c>
      <c r="AA7" s="23">
        <f>IF(Y7="","",IF(Y7&gt;Z7,1,0))</f>
        <v>0</v>
      </c>
      <c r="AB7" s="23">
        <f>IF(Y7="","",Y7-Z7)</f>
        <v>-12</v>
      </c>
      <c r="AC7" s="29">
        <v>9</v>
      </c>
      <c r="AD7" s="22">
        <v>13</v>
      </c>
      <c r="AE7" s="24">
        <v>8</v>
      </c>
      <c r="AF7" s="23">
        <f>IF(AD7="","",IF(AD7&gt;AE7,1,0))</f>
        <v>1</v>
      </c>
      <c r="AG7" s="23">
        <f>IF(AD7="","",AD7-AE7)</f>
        <v>5</v>
      </c>
      <c r="AH7" s="29">
        <v>1</v>
      </c>
      <c r="AI7" s="22">
        <v>11</v>
      </c>
      <c r="AJ7" s="24">
        <v>13</v>
      </c>
      <c r="AK7" s="23">
        <f>IF(AI7="","",IF(AI7&gt;AJ7,1,0))</f>
        <v>0</v>
      </c>
      <c r="AL7" s="23">
        <f>IF(AI7="","",AI7-AJ7)</f>
        <v>-2</v>
      </c>
      <c r="AM7" s="29">
        <v>2</v>
      </c>
      <c r="AN7" s="22">
        <v>13</v>
      </c>
      <c r="AO7" s="24">
        <v>8</v>
      </c>
      <c r="AP7" s="23">
        <f>IF(AN7="","",IF(AN7&gt;AO7,1,0))</f>
        <v>1</v>
      </c>
      <c r="AQ7" s="23">
        <f>IF(AN7="","",AN7-AO7)</f>
        <v>5</v>
      </c>
      <c r="AR7" s="29">
        <v>3</v>
      </c>
      <c r="AS7" s="22">
        <v>13</v>
      </c>
      <c r="AT7" s="24">
        <v>10</v>
      </c>
      <c r="AU7" s="23">
        <f>IF(AS7="","",IF(AS7&gt;AT7,1,0))</f>
        <v>1</v>
      </c>
      <c r="AV7" s="23">
        <f>IF(AS7="","",AS7-AT7)</f>
        <v>3</v>
      </c>
      <c r="AW7" s="22">
        <f>IF(AU7="",0,AU7)+IF(AP7="",0,AP7)+IF(AK7="",0,AK7)+IF(AF7="",0,AF7)+IF(AA7="",0,AA7)+IF(V7="",0,V7)+IF(Q7="",0,Q7)+IF(L7="",0,L7)+IF(G7="",0,G7)</f>
        <v>5</v>
      </c>
      <c r="AX7" s="24">
        <f>IF(AV7="",0,AV7)+IF(AQ7="",0,AQ7)+IF(AL7="",0,AL7)+IF(AG7="",0,AG7)+IF(AB7="",0,AB7)+IF(W7="",0,W7)+IF(R7="",0,R7)+IF(M7="",0,M7)+IF(H7="",0,H7)</f>
        <v>-3</v>
      </c>
    </row>
    <row r="8" spans="1:50" ht="15">
      <c r="A8" s="22">
        <v>10</v>
      </c>
      <c r="B8" s="23" t="s">
        <v>65</v>
      </c>
      <c r="C8" s="23" t="s">
        <v>66</v>
      </c>
      <c r="D8" s="29">
        <v>6</v>
      </c>
      <c r="E8" s="22">
        <v>13</v>
      </c>
      <c r="F8" s="24">
        <v>11</v>
      </c>
      <c r="G8" s="23">
        <f>IF(E8="","",IF(E8&gt;F8,1,0))</f>
        <v>1</v>
      </c>
      <c r="H8" s="23">
        <f>IF(E8="","",E8-F8)</f>
        <v>2</v>
      </c>
      <c r="I8" s="29">
        <v>2</v>
      </c>
      <c r="J8" s="22">
        <v>7</v>
      </c>
      <c r="K8" s="24">
        <v>13</v>
      </c>
      <c r="L8" s="23">
        <f>IF(J8="","",IF(J8&gt;K8,1,0))</f>
        <v>0</v>
      </c>
      <c r="M8" s="23">
        <f>IF(J8="","",J8-K8)</f>
        <v>-6</v>
      </c>
      <c r="N8" s="29">
        <v>7</v>
      </c>
      <c r="O8" s="22">
        <v>10</v>
      </c>
      <c r="P8" s="24">
        <v>13</v>
      </c>
      <c r="Q8" s="23">
        <f>IF(O8="","",IF(O8&gt;P8,1,0))</f>
        <v>0</v>
      </c>
      <c r="R8" s="23">
        <f>IF(O8="","",O8-P8)</f>
        <v>-3</v>
      </c>
      <c r="S8" s="29">
        <v>3</v>
      </c>
      <c r="T8" s="22">
        <v>11</v>
      </c>
      <c r="U8" s="24">
        <v>13</v>
      </c>
      <c r="V8" s="23">
        <f>IF(T8="","",IF(T8&gt;U8,1,0))</f>
        <v>0</v>
      </c>
      <c r="W8" s="23">
        <f>IF(T8="","",T8-U8)</f>
        <v>-2</v>
      </c>
      <c r="X8" s="29">
        <v>8</v>
      </c>
      <c r="Y8" s="22">
        <v>13</v>
      </c>
      <c r="Z8" s="24">
        <v>1</v>
      </c>
      <c r="AA8" s="23">
        <f>IF(Y8="","",IF(Y8&gt;Z8,1,0))</f>
        <v>1</v>
      </c>
      <c r="AB8" s="23">
        <f>IF(Y8="","",Y8-Z8)</f>
        <v>12</v>
      </c>
      <c r="AC8" s="29">
        <v>4</v>
      </c>
      <c r="AD8" s="22">
        <v>3</v>
      </c>
      <c r="AE8" s="24">
        <v>13</v>
      </c>
      <c r="AF8" s="23">
        <f>IF(AD8="","",IF(AD8&gt;AE8,1,0))</f>
        <v>0</v>
      </c>
      <c r="AG8" s="23">
        <f>IF(AD8="","",AD8-AE8)</f>
        <v>-10</v>
      </c>
      <c r="AH8" s="29">
        <v>9</v>
      </c>
      <c r="AI8" s="22">
        <v>13</v>
      </c>
      <c r="AJ8" s="24">
        <v>4</v>
      </c>
      <c r="AK8" s="23">
        <f>IF(AI8="","",IF(AI8&gt;AJ8,1,0))</f>
        <v>1</v>
      </c>
      <c r="AL8" s="23">
        <f>IF(AI8="","",AI8-AJ8)</f>
        <v>9</v>
      </c>
      <c r="AM8" s="29">
        <v>5</v>
      </c>
      <c r="AN8" s="22">
        <v>10</v>
      </c>
      <c r="AO8" s="24">
        <v>13</v>
      </c>
      <c r="AP8" s="23">
        <f>IF(AN8="","",IF(AN8&gt;AO8,1,0))</f>
        <v>0</v>
      </c>
      <c r="AQ8" s="23">
        <f>IF(AN8="","",AN8-AO8)</f>
        <v>-3</v>
      </c>
      <c r="AR8" s="29">
        <v>1</v>
      </c>
      <c r="AS8" s="22">
        <v>13</v>
      </c>
      <c r="AT8" s="24">
        <v>12</v>
      </c>
      <c r="AU8" s="23">
        <f>IF(AS8="","",IF(AS8&gt;AT8,1,0))</f>
        <v>1</v>
      </c>
      <c r="AV8" s="23">
        <f>IF(AS8="","",AS8-AT8)</f>
        <v>1</v>
      </c>
      <c r="AW8" s="22">
        <f>IF(AU8="",0,AU8)+IF(AP8="",0,AP8)+IF(AK8="",0,AK8)+IF(AF8="",0,AF8)+IF(AA8="",0,AA8)+IF(V8="",0,V8)+IF(Q8="",0,Q8)+IF(L8="",0,L8)+IF(G8="",0,G8)</f>
        <v>4</v>
      </c>
      <c r="AX8" s="24">
        <f>IF(AV8="",0,AV8)+IF(AQ8="",0,AQ8)+IF(AL8="",0,AL8)+IF(AG8="",0,AG8)+IF(AB8="",0,AB8)+IF(W8="",0,W8)+IF(R8="",0,R8)+IF(M8="",0,M8)+IF(H8="",0,H8)</f>
        <v>0</v>
      </c>
    </row>
    <row r="9" spans="1:50" ht="15">
      <c r="A9" s="22">
        <v>6</v>
      </c>
      <c r="B9" s="23" t="s">
        <v>57</v>
      </c>
      <c r="C9" s="23" t="s">
        <v>58</v>
      </c>
      <c r="D9" s="29">
        <v>10</v>
      </c>
      <c r="E9" s="22">
        <v>11</v>
      </c>
      <c r="F9" s="24">
        <v>13</v>
      </c>
      <c r="G9" s="23">
        <f>IF(E9="","",IF(E9&gt;F9,1,0))</f>
        <v>0</v>
      </c>
      <c r="H9" s="23">
        <f>IF(E9="","",E9-F9)</f>
        <v>-2</v>
      </c>
      <c r="I9" s="29">
        <v>7</v>
      </c>
      <c r="J9" s="22">
        <v>13</v>
      </c>
      <c r="K9" s="24">
        <v>8</v>
      </c>
      <c r="L9" s="23">
        <f>IF(J9="","",IF(J9&gt;K9,1,0))</f>
        <v>1</v>
      </c>
      <c r="M9" s="23">
        <f>IF(J9="","",J9-K9)</f>
        <v>5</v>
      </c>
      <c r="N9" s="29">
        <v>8</v>
      </c>
      <c r="O9" s="22">
        <v>10</v>
      </c>
      <c r="P9" s="24">
        <v>13</v>
      </c>
      <c r="Q9" s="23">
        <f>IF(O9="","",IF(O9&gt;P9,1,0))</f>
        <v>0</v>
      </c>
      <c r="R9" s="23">
        <f>IF(O9="","",O9-P9)</f>
        <v>-3</v>
      </c>
      <c r="S9" s="29">
        <v>9</v>
      </c>
      <c r="T9" s="22">
        <v>13</v>
      </c>
      <c r="U9" s="24">
        <v>2</v>
      </c>
      <c r="V9" s="23">
        <f>IF(T9="","",IF(T9&gt;U9,1,0))</f>
        <v>1</v>
      </c>
      <c r="W9" s="23">
        <f>IF(T9="","",T9-U9)</f>
        <v>11</v>
      </c>
      <c r="X9" s="29">
        <v>1</v>
      </c>
      <c r="Y9" s="22">
        <v>13</v>
      </c>
      <c r="Z9" s="24">
        <v>8</v>
      </c>
      <c r="AA9" s="23">
        <f>IF(Y9="","",IF(Y9&gt;Z9,1,0))</f>
        <v>1</v>
      </c>
      <c r="AB9" s="23">
        <f>IF(Y9="","",Y9-Z9)</f>
        <v>5</v>
      </c>
      <c r="AC9" s="29">
        <v>2</v>
      </c>
      <c r="AD9" s="22">
        <v>1</v>
      </c>
      <c r="AE9" s="24">
        <v>13</v>
      </c>
      <c r="AF9" s="23">
        <f>IF(AD9="","",IF(AD9&gt;AE9,1,0))</f>
        <v>0</v>
      </c>
      <c r="AG9" s="23">
        <f>IF(AD9="","",AD9-AE9)</f>
        <v>-12</v>
      </c>
      <c r="AH9" s="29">
        <v>3</v>
      </c>
      <c r="AI9" s="22">
        <v>3</v>
      </c>
      <c r="AJ9" s="24">
        <v>13</v>
      </c>
      <c r="AK9" s="23">
        <f>IF(AI9="","",IF(AI9&gt;AJ9,1,0))</f>
        <v>0</v>
      </c>
      <c r="AL9" s="23">
        <f>IF(AI9="","",AI9-AJ9)</f>
        <v>-10</v>
      </c>
      <c r="AM9" s="29">
        <v>4</v>
      </c>
      <c r="AN9" s="22">
        <v>2</v>
      </c>
      <c r="AO9" s="24">
        <v>13</v>
      </c>
      <c r="AP9" s="23">
        <f>IF(AN9="","",IF(AN9&gt;AO9,1,0))</f>
        <v>0</v>
      </c>
      <c r="AQ9" s="23">
        <f>IF(AN9="","",AN9-AO9)</f>
        <v>-11</v>
      </c>
      <c r="AR9" s="29">
        <v>5</v>
      </c>
      <c r="AS9" s="22">
        <v>13</v>
      </c>
      <c r="AT9" s="24">
        <v>8</v>
      </c>
      <c r="AU9" s="23">
        <f>IF(AS9="","",IF(AS9&gt;AT9,1,0))</f>
        <v>1</v>
      </c>
      <c r="AV9" s="23">
        <f>IF(AS9="","",AS9-AT9)</f>
        <v>5</v>
      </c>
      <c r="AW9" s="22">
        <f>IF(AU9="",0,AU9)+IF(AP9="",0,AP9)+IF(AK9="",0,AK9)+IF(AF9="",0,AF9)+IF(AA9="",0,AA9)+IF(V9="",0,V9)+IF(Q9="",0,Q9)+IF(L9="",0,L9)+IF(G9="",0,G9)</f>
        <v>4</v>
      </c>
      <c r="AX9" s="24">
        <f>IF(AV9="",0,AV9)+IF(AQ9="",0,AQ9)+IF(AL9="",0,AL9)+IF(AG9="",0,AG9)+IF(AB9="",0,AB9)+IF(W9="",0,W9)+IF(R9="",0,R9)+IF(M9="",0,M9)+IF(H9="",0,H9)</f>
        <v>-12</v>
      </c>
    </row>
    <row r="10" spans="1:50" ht="15">
      <c r="A10" s="22">
        <v>1</v>
      </c>
      <c r="B10" s="23" t="s">
        <v>47</v>
      </c>
      <c r="C10" s="23" t="s">
        <v>48</v>
      </c>
      <c r="D10" s="29">
        <v>2</v>
      </c>
      <c r="E10" s="22">
        <v>5</v>
      </c>
      <c r="F10" s="24">
        <v>13</v>
      </c>
      <c r="G10" s="23">
        <f>IF(E10="","",IF(E10&gt;F10,1,0))</f>
        <v>0</v>
      </c>
      <c r="H10" s="23">
        <f>IF(E10="","",E10-F10)</f>
        <v>-8</v>
      </c>
      <c r="I10" s="29">
        <v>3</v>
      </c>
      <c r="J10" s="22">
        <v>13</v>
      </c>
      <c r="K10" s="24">
        <v>12</v>
      </c>
      <c r="L10" s="23">
        <f>IF(J10="","",IF(J10&gt;K10,1,0))</f>
        <v>1</v>
      </c>
      <c r="M10" s="23">
        <f>IF(J10="","",J10-K10)</f>
        <v>1</v>
      </c>
      <c r="N10" s="29">
        <v>4</v>
      </c>
      <c r="O10" s="22">
        <v>10</v>
      </c>
      <c r="P10" s="24">
        <v>13</v>
      </c>
      <c r="Q10" s="23">
        <f>IF(O10="","",IF(O10&gt;P10,1,0))</f>
        <v>0</v>
      </c>
      <c r="R10" s="23">
        <f>IF(O10="","",O10-P10)</f>
        <v>-3</v>
      </c>
      <c r="S10" s="29">
        <v>5</v>
      </c>
      <c r="T10" s="22">
        <v>13</v>
      </c>
      <c r="U10" s="24">
        <v>3</v>
      </c>
      <c r="V10" s="23">
        <f>IF(T10="","",IF(T10&gt;U10,1,0))</f>
        <v>1</v>
      </c>
      <c r="W10" s="23">
        <f>IF(T10="","",T10-U10)</f>
        <v>10</v>
      </c>
      <c r="X10" s="29">
        <v>6</v>
      </c>
      <c r="Y10" s="22">
        <v>8</v>
      </c>
      <c r="Z10" s="24">
        <v>13</v>
      </c>
      <c r="AA10" s="23">
        <f>IF(Y10="","",IF(Y10&gt;Z10,1,0))</f>
        <v>0</v>
      </c>
      <c r="AB10" s="23">
        <f>IF(Y10="","",Y10-Z10)</f>
        <v>-5</v>
      </c>
      <c r="AC10" s="29">
        <v>7</v>
      </c>
      <c r="AD10" s="22">
        <v>11</v>
      </c>
      <c r="AE10" s="24">
        <v>13</v>
      </c>
      <c r="AF10" s="23">
        <f>IF(AD10="","",IF(AD10&gt;AE10,1,0))</f>
        <v>0</v>
      </c>
      <c r="AG10" s="23">
        <f>IF(AD10="","",AD10-AE10)</f>
        <v>-2</v>
      </c>
      <c r="AH10" s="29">
        <v>8</v>
      </c>
      <c r="AI10" s="22">
        <v>13</v>
      </c>
      <c r="AJ10" s="24">
        <v>11</v>
      </c>
      <c r="AK10" s="23">
        <f>IF(AI10="","",IF(AI10&gt;AJ10,1,0))</f>
        <v>1</v>
      </c>
      <c r="AL10" s="23">
        <f>IF(AI10="","",AI10-AJ10)</f>
        <v>2</v>
      </c>
      <c r="AM10" s="29">
        <v>9</v>
      </c>
      <c r="AN10" s="22">
        <v>11</v>
      </c>
      <c r="AO10" s="24">
        <v>13</v>
      </c>
      <c r="AP10" s="23">
        <f>IF(AN10="","",IF(AN10&gt;AO10,1,0))</f>
        <v>0</v>
      </c>
      <c r="AQ10" s="23">
        <f>IF(AN10="","",AN10-AO10)</f>
        <v>-2</v>
      </c>
      <c r="AR10" s="29">
        <v>10</v>
      </c>
      <c r="AS10" s="22">
        <v>12</v>
      </c>
      <c r="AT10" s="24">
        <v>13</v>
      </c>
      <c r="AU10" s="23">
        <f>IF(AS10="","",IF(AS10&gt;AT10,1,0))</f>
        <v>0</v>
      </c>
      <c r="AV10" s="23">
        <f>IF(AS10="","",AS10-AT10)</f>
        <v>-1</v>
      </c>
      <c r="AW10" s="22">
        <f>IF(AU10="",0,AU10)+IF(AP10="",0,AP10)+IF(AK10="",0,AK10)+IF(AF10="",0,AF10)+IF(AA10="",0,AA10)+IF(V10="",0,V10)+IF(Q10="",0,Q10)+IF(L10="",0,L10)+IF(G10="",0,G10)</f>
        <v>3</v>
      </c>
      <c r="AX10" s="24">
        <f>IF(AV10="",0,AV10)+IF(AQ10="",0,AQ10)+IF(AL10="",0,AL10)+IF(AG10="",0,AG10)+IF(AB10="",0,AB10)+IF(W10="",0,W10)+IF(R10="",0,R10)+IF(M10="",0,M10)+IF(H10="",0,H10)</f>
        <v>-8</v>
      </c>
    </row>
    <row r="11" spans="1:50" ht="15">
      <c r="A11" s="22">
        <v>3</v>
      </c>
      <c r="B11" s="23" t="s">
        <v>51</v>
      </c>
      <c r="C11" s="23" t="s">
        <v>52</v>
      </c>
      <c r="D11" s="29">
        <v>9</v>
      </c>
      <c r="E11" s="22">
        <v>13</v>
      </c>
      <c r="F11" s="24">
        <v>7</v>
      </c>
      <c r="G11" s="23">
        <f>IF(E11="","",IF(E11&gt;F11,1,0))</f>
        <v>1</v>
      </c>
      <c r="H11" s="23">
        <f>IF(E11="","",E11-F11)</f>
        <v>6</v>
      </c>
      <c r="I11" s="29">
        <v>1</v>
      </c>
      <c r="J11" s="22">
        <v>12</v>
      </c>
      <c r="K11" s="24">
        <v>13</v>
      </c>
      <c r="L11" s="23">
        <f>IF(J11="","",IF(J11&gt;K11,1,0))</f>
        <v>0</v>
      </c>
      <c r="M11" s="23">
        <f>IF(J11="","",J11-K11)</f>
        <v>-1</v>
      </c>
      <c r="N11" s="29">
        <v>2</v>
      </c>
      <c r="O11" s="22">
        <v>10</v>
      </c>
      <c r="P11" s="24">
        <v>13</v>
      </c>
      <c r="Q11" s="23">
        <f>IF(O11="","",IF(O11&gt;P11,1,0))</f>
        <v>0</v>
      </c>
      <c r="R11" s="23">
        <f>IF(O11="","",O11-P11)</f>
        <v>-3</v>
      </c>
      <c r="S11" s="29">
        <v>10</v>
      </c>
      <c r="T11" s="22">
        <v>13</v>
      </c>
      <c r="U11" s="24">
        <v>11</v>
      </c>
      <c r="V11" s="23">
        <f>IF(T11="","",IF(T11&gt;U11,1,0))</f>
        <v>1</v>
      </c>
      <c r="W11" s="23">
        <f>IF(T11="","",T11-U11)</f>
        <v>2</v>
      </c>
      <c r="X11" s="29">
        <v>4</v>
      </c>
      <c r="Y11" s="22">
        <v>1</v>
      </c>
      <c r="Z11" s="24">
        <v>13</v>
      </c>
      <c r="AA11" s="23">
        <f>IF(Y11="","",IF(Y11&gt;Z11,1,0))</f>
        <v>0</v>
      </c>
      <c r="AB11" s="23">
        <f>IF(Y11="","",Y11-Z11)</f>
        <v>-12</v>
      </c>
      <c r="AC11" s="29">
        <v>5</v>
      </c>
      <c r="AD11" s="22">
        <v>10</v>
      </c>
      <c r="AE11" s="24">
        <v>13</v>
      </c>
      <c r="AF11" s="23">
        <f>IF(AD11="","",IF(AD11&gt;AE11,1,0))</f>
        <v>0</v>
      </c>
      <c r="AG11" s="23">
        <f>IF(AD11="","",AD11-AE11)</f>
        <v>-3</v>
      </c>
      <c r="AH11" s="29">
        <v>6</v>
      </c>
      <c r="AI11" s="22">
        <v>13</v>
      </c>
      <c r="AJ11" s="24">
        <v>3</v>
      </c>
      <c r="AK11" s="23">
        <f>IF(AI11="","",IF(AI11&gt;AJ11,1,0))</f>
        <v>1</v>
      </c>
      <c r="AL11" s="23">
        <f>IF(AI11="","",AI11-AJ11)</f>
        <v>10</v>
      </c>
      <c r="AM11" s="29">
        <v>7</v>
      </c>
      <c r="AN11" s="22">
        <v>9</v>
      </c>
      <c r="AO11" s="24">
        <v>13</v>
      </c>
      <c r="AP11" s="23">
        <f>IF(AN11="","",IF(AN11&gt;AO11,1,0))</f>
        <v>0</v>
      </c>
      <c r="AQ11" s="23">
        <f>IF(AN11="","",AN11-AO11)</f>
        <v>-4</v>
      </c>
      <c r="AR11" s="29">
        <v>8</v>
      </c>
      <c r="AS11" s="22">
        <v>10</v>
      </c>
      <c r="AT11" s="24">
        <v>13</v>
      </c>
      <c r="AU11" s="23">
        <f>IF(AS11="","",IF(AS11&gt;AT11,1,0))</f>
        <v>0</v>
      </c>
      <c r="AV11" s="23">
        <f>IF(AS11="","",AS11-AT11)</f>
        <v>-3</v>
      </c>
      <c r="AW11" s="22">
        <f>IF(AU11="",0,AU11)+IF(AP11="",0,AP11)+IF(AK11="",0,AK11)+IF(AF11="",0,AF11)+IF(AA11="",0,AA11)+IF(V11="",0,V11)+IF(Q11="",0,Q11)+IF(L11="",0,L11)+IF(G11="",0,G11)</f>
        <v>3</v>
      </c>
      <c r="AX11" s="24">
        <f>IF(AV11="",0,AV11)+IF(AQ11="",0,AQ11)+IF(AL11="",0,AL11)+IF(AG11="",0,AG11)+IF(AB11="",0,AB11)+IF(W11="",0,W11)+IF(R11="",0,R11)+IF(M11="",0,M11)+IF(H11="",0,H11)</f>
        <v>-8</v>
      </c>
    </row>
    <row r="12" spans="1:50" ht="15">
      <c r="A12" s="22">
        <v>5</v>
      </c>
      <c r="B12" s="23" t="s">
        <v>55</v>
      </c>
      <c r="C12" s="23" t="s">
        <v>56</v>
      </c>
      <c r="D12" s="29">
        <v>7</v>
      </c>
      <c r="E12" s="22">
        <v>3</v>
      </c>
      <c r="F12" s="24">
        <v>13</v>
      </c>
      <c r="G12" s="23">
        <f>IF(E12="","",IF(E12&gt;F12,1,0))</f>
        <v>0</v>
      </c>
      <c r="H12" s="23">
        <f>IF(E12="","",E12-F12)</f>
        <v>-10</v>
      </c>
      <c r="I12" s="29">
        <v>8</v>
      </c>
      <c r="J12" s="22">
        <v>0</v>
      </c>
      <c r="K12" s="24">
        <v>13</v>
      </c>
      <c r="L12" s="23">
        <f>IF(J12="","",IF(J12&gt;K12,1,0))</f>
        <v>0</v>
      </c>
      <c r="M12" s="23">
        <f>IF(J12="","",J12-K12)</f>
        <v>-13</v>
      </c>
      <c r="N12" s="29">
        <v>9</v>
      </c>
      <c r="O12" s="22">
        <v>12</v>
      </c>
      <c r="P12" s="24">
        <v>13</v>
      </c>
      <c r="Q12" s="23">
        <f>IF(O12="","",IF(O12&gt;P12,1,0))</f>
        <v>0</v>
      </c>
      <c r="R12" s="23">
        <f>IF(O12="","",O12-P12)</f>
        <v>-1</v>
      </c>
      <c r="S12" s="29">
        <v>1</v>
      </c>
      <c r="T12" s="22">
        <v>3</v>
      </c>
      <c r="U12" s="24">
        <v>13</v>
      </c>
      <c r="V12" s="23">
        <f>IF(T12="","",IF(T12&gt;U12,1,0))</f>
        <v>0</v>
      </c>
      <c r="W12" s="23">
        <f>IF(T12="","",T12-U12)</f>
        <v>-10</v>
      </c>
      <c r="X12" s="29">
        <v>2</v>
      </c>
      <c r="Y12" s="22">
        <v>6</v>
      </c>
      <c r="Z12" s="24">
        <v>13</v>
      </c>
      <c r="AA12" s="23">
        <f>IF(Y12="","",IF(Y12&gt;Z12,1,0))</f>
        <v>0</v>
      </c>
      <c r="AB12" s="23">
        <f>IF(Y12="","",Y12-Z12)</f>
        <v>-7</v>
      </c>
      <c r="AC12" s="29">
        <v>3</v>
      </c>
      <c r="AD12" s="22">
        <v>13</v>
      </c>
      <c r="AE12" s="24">
        <v>10</v>
      </c>
      <c r="AF12" s="23">
        <f>IF(AD12="","",IF(AD12&gt;AE12,1,0))</f>
        <v>1</v>
      </c>
      <c r="AG12" s="23">
        <f>IF(AD12="","",AD12-AE12)</f>
        <v>3</v>
      </c>
      <c r="AH12" s="29">
        <v>4</v>
      </c>
      <c r="AI12" s="22">
        <v>1</v>
      </c>
      <c r="AJ12" s="24">
        <v>13</v>
      </c>
      <c r="AK12" s="23">
        <f>IF(AI12="","",IF(AI12&gt;AJ12,1,0))</f>
        <v>0</v>
      </c>
      <c r="AL12" s="23">
        <f>IF(AI12="","",AI12-AJ12)</f>
        <v>-12</v>
      </c>
      <c r="AM12" s="29">
        <v>10</v>
      </c>
      <c r="AN12" s="22">
        <v>13</v>
      </c>
      <c r="AO12" s="24">
        <v>10</v>
      </c>
      <c r="AP12" s="23">
        <f>IF(AN12="","",IF(AN12&gt;AO12,1,0))</f>
        <v>1</v>
      </c>
      <c r="AQ12" s="23">
        <f>IF(AN12="","",AN12-AO12)</f>
        <v>3</v>
      </c>
      <c r="AR12" s="29">
        <v>6</v>
      </c>
      <c r="AS12" s="22">
        <v>8</v>
      </c>
      <c r="AT12" s="24">
        <v>13</v>
      </c>
      <c r="AU12" s="23">
        <f>IF(AS12="","",IF(AS12&gt;AT12,1,0))</f>
        <v>0</v>
      </c>
      <c r="AV12" s="23">
        <f>IF(AS12="","",AS12-AT12)</f>
        <v>-5</v>
      </c>
      <c r="AW12" s="22">
        <f>IF(AU12="",0,AU12)+IF(AP12="",0,AP12)+IF(AK12="",0,AK12)+IF(AF12="",0,AF12)+IF(AA12="",0,AA12)+IF(V12="",0,V12)+IF(Q12="",0,Q12)+IF(L12="",0,L12)+IF(G12="",0,G12)</f>
        <v>2</v>
      </c>
      <c r="AX12" s="24">
        <f>IF(AV12="",0,AV12)+IF(AQ12="",0,AQ12)+IF(AL12="",0,AL12)+IF(AG12="",0,AG12)+IF(AB12="",0,AB12)+IF(W12="",0,W12)+IF(R12="",0,R12)+IF(M12="",0,M12)+IF(H12="",0,H12)</f>
        <v>-52</v>
      </c>
    </row>
    <row r="13" spans="1:50" ht="15.75" thickBot="1">
      <c r="A13" s="25">
        <v>9</v>
      </c>
      <c r="B13" s="26" t="s">
        <v>63</v>
      </c>
      <c r="C13" s="26" t="s">
        <v>64</v>
      </c>
      <c r="D13" s="30">
        <v>3</v>
      </c>
      <c r="E13" s="25">
        <v>7</v>
      </c>
      <c r="F13" s="24">
        <v>13</v>
      </c>
      <c r="G13" s="26">
        <f>IF(E13="","",IF(E13&gt;F13,1,0))</f>
        <v>0</v>
      </c>
      <c r="H13" s="26">
        <f>IF(E13="","",E13-F13)</f>
        <v>-6</v>
      </c>
      <c r="I13" s="30">
        <v>4</v>
      </c>
      <c r="J13" s="25">
        <v>4</v>
      </c>
      <c r="K13" s="24">
        <v>13</v>
      </c>
      <c r="L13" s="26">
        <f>IF(J13="","",IF(J13&gt;K13,1,0))</f>
        <v>0</v>
      </c>
      <c r="M13" s="26">
        <f>IF(J13="","",J13-K13)</f>
        <v>-9</v>
      </c>
      <c r="N13" s="30">
        <v>5</v>
      </c>
      <c r="O13" s="25">
        <v>13</v>
      </c>
      <c r="P13" s="24">
        <v>12</v>
      </c>
      <c r="Q13" s="26">
        <f>IF(O13="","",IF(O13&gt;P13,1,0))</f>
        <v>1</v>
      </c>
      <c r="R13" s="26">
        <f>IF(O13="","",O13-P13)</f>
        <v>1</v>
      </c>
      <c r="S13" s="30">
        <v>6</v>
      </c>
      <c r="T13" s="25">
        <v>2</v>
      </c>
      <c r="U13" s="24">
        <v>13</v>
      </c>
      <c r="V13" s="26">
        <f>IF(T13="","",IF(T13&gt;U13,1,0))</f>
        <v>0</v>
      </c>
      <c r="W13" s="26">
        <f>IF(T13="","",T13-U13)</f>
        <v>-11</v>
      </c>
      <c r="X13" s="30">
        <v>7</v>
      </c>
      <c r="Y13" s="25">
        <v>4</v>
      </c>
      <c r="Z13" s="24">
        <v>13</v>
      </c>
      <c r="AA13" s="26">
        <f>IF(Y13="","",IF(Y13&gt;Z13,1,0))</f>
        <v>0</v>
      </c>
      <c r="AB13" s="26">
        <f>IF(Y13="","",Y13-Z13)</f>
        <v>-9</v>
      </c>
      <c r="AC13" s="30">
        <v>8</v>
      </c>
      <c r="AD13" s="25">
        <v>8</v>
      </c>
      <c r="AE13" s="24">
        <v>13</v>
      </c>
      <c r="AF13" s="26">
        <f>IF(AD13="","",IF(AD13&gt;AE13,1,0))</f>
        <v>0</v>
      </c>
      <c r="AG13" s="26">
        <f>IF(AD13="","",AD13-AE13)</f>
        <v>-5</v>
      </c>
      <c r="AH13" s="30">
        <v>10</v>
      </c>
      <c r="AI13" s="25">
        <v>4</v>
      </c>
      <c r="AJ13" s="24">
        <v>13</v>
      </c>
      <c r="AK13" s="26">
        <f>IF(AI13="","",IF(AI13&gt;AJ13,1,0))</f>
        <v>0</v>
      </c>
      <c r="AL13" s="26">
        <f>IF(AI13="","",AI13-AJ13)</f>
        <v>-9</v>
      </c>
      <c r="AM13" s="30">
        <v>1</v>
      </c>
      <c r="AN13" s="25">
        <v>13</v>
      </c>
      <c r="AO13" s="24">
        <v>11</v>
      </c>
      <c r="AP13" s="26">
        <f>IF(AN13="","",IF(AN13&gt;AO13,1,0))</f>
        <v>1</v>
      </c>
      <c r="AQ13" s="26">
        <f>IF(AN13="","",AN13-AO13)</f>
        <v>2</v>
      </c>
      <c r="AR13" s="30">
        <v>2</v>
      </c>
      <c r="AS13" s="25">
        <v>5</v>
      </c>
      <c r="AT13" s="24">
        <v>13</v>
      </c>
      <c r="AU13" s="26">
        <f>IF(AS13="","",IF(AS13&gt;AT13,1,0))</f>
        <v>0</v>
      </c>
      <c r="AV13" s="26">
        <f>IF(AS13="","",AS13-AT13)</f>
        <v>-8</v>
      </c>
      <c r="AW13" s="25">
        <f>IF(AU13="",0,AU13)+IF(AP13="",0,AP13)+IF(AK13="",0,AK13)+IF(AF13="",0,AF13)+IF(AA13="",0,AA13)+IF(V13="",0,V13)+IF(Q13="",0,Q13)+IF(L13="",0,L13)+IF(G13="",0,G13)</f>
        <v>2</v>
      </c>
      <c r="AX13" s="27">
        <f>IF(AV13="",0,AV13)+IF(AQ13="",0,AQ13)+IF(AL13="",0,AL13)+IF(AG13="",0,AG13)+IF(AB13="",0,AB13)+IF(W13="",0,W13)+IF(R13="",0,R13)+IF(M13="",0,M13)+IF(H13="",0,H13)</f>
        <v>-54</v>
      </c>
    </row>
    <row r="14" spans="1:50" ht="15.75" thickBot="1">
      <c r="A14" s="16"/>
      <c r="B14" s="16"/>
      <c r="C14" s="16" t="s">
        <v>67</v>
      </c>
      <c r="D14" s="16"/>
      <c r="E14" s="16"/>
      <c r="F14" s="28">
        <f>SUM(E4:E13)-SUM(F4:F13)</f>
        <v>0</v>
      </c>
      <c r="G14" s="16"/>
      <c r="H14" s="16"/>
      <c r="I14" s="16"/>
      <c r="J14" s="16"/>
      <c r="K14" s="28">
        <f>SUM(J4:J13)-SUM(K4:K13)</f>
        <v>0</v>
      </c>
      <c r="L14" s="16"/>
      <c r="M14" s="16"/>
      <c r="N14" s="16"/>
      <c r="O14" s="16"/>
      <c r="P14" s="28">
        <f>SUM(O4:O13)-SUM(P4:P13)</f>
        <v>0</v>
      </c>
      <c r="Q14" s="16"/>
      <c r="R14" s="16"/>
      <c r="S14" s="16"/>
      <c r="T14" s="16"/>
      <c r="U14" s="28">
        <f>SUM(T4:T13)-SUM(U4:U13)</f>
        <v>0</v>
      </c>
      <c r="V14" s="16"/>
      <c r="W14" s="16"/>
      <c r="X14" s="16"/>
      <c r="Y14" s="16"/>
      <c r="Z14" s="28">
        <f>SUM(Y4:Y13)-SUM(Z4:Z13)</f>
        <v>0</v>
      </c>
      <c r="AA14" s="16"/>
      <c r="AB14" s="16"/>
      <c r="AC14" s="16"/>
      <c r="AD14" s="16"/>
      <c r="AE14" s="28">
        <f>SUM(AD4:AD13)-SUM(AE4:AE13)</f>
        <v>0</v>
      </c>
      <c r="AF14" s="16"/>
      <c r="AG14" s="16"/>
      <c r="AH14" s="16"/>
      <c r="AI14" s="16"/>
      <c r="AJ14" s="28">
        <f>SUM(AI4:AI13)-SUM(AJ4:AJ13)</f>
        <v>0</v>
      </c>
      <c r="AK14" s="16"/>
      <c r="AL14" s="16"/>
      <c r="AM14" s="16"/>
      <c r="AN14" s="16"/>
      <c r="AO14" s="28">
        <f>SUM(AN4:AN13)-SUM(AO4:AO13)</f>
        <v>0</v>
      </c>
      <c r="AP14" s="16"/>
      <c r="AQ14" s="16"/>
      <c r="AR14" s="16"/>
      <c r="AS14" s="16"/>
      <c r="AT14" s="28">
        <f>SUM(AS4:AS13)-SUM(AT4:AT13)</f>
        <v>0</v>
      </c>
      <c r="AU14" s="16"/>
      <c r="AV14" s="16"/>
      <c r="AW14" s="16"/>
      <c r="AX14" s="16"/>
    </row>
  </sheetData>
  <sheetProtection/>
  <protectedRanges>
    <protectedRange sqref="C1:C2" name="Kop"/>
    <protectedRange sqref="B4:C13" name="Teams"/>
    <protectedRange sqref="E4:F13" name="Scores1"/>
    <protectedRange sqref="J4:K13" name="Scores2"/>
    <protectedRange sqref="O4:P13" name="Scores3"/>
    <protectedRange sqref="T4:U13" name="Scores4"/>
    <protectedRange sqref="Y4:Z13" name="Scores5"/>
    <protectedRange sqref="AD4:AE13" name="Scores6"/>
    <protectedRange sqref="AI4:AJ13" name="Scores7"/>
    <protectedRange sqref="AN4:AO13" name="Scores8"/>
    <protectedRange sqref="AS4:AT13" name="Scores9"/>
  </protectedRanges>
  <autoFilter ref="A3:AX13">
    <sortState ref="A4:AX14">
      <sortCondition descending="1" sortBy="value" ref="AW4:AW14"/>
    </sortState>
  </autoFilter>
  <mergeCells count="10">
    <mergeCell ref="AH2:AL2"/>
    <mergeCell ref="AM2:AQ2"/>
    <mergeCell ref="AR2:AV2"/>
    <mergeCell ref="AW2:AX2"/>
    <mergeCell ref="D2:H2"/>
    <mergeCell ref="I2:M2"/>
    <mergeCell ref="N2:R2"/>
    <mergeCell ref="S2:W2"/>
    <mergeCell ref="X2:AB2"/>
    <mergeCell ref="AC2:AG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20.7109375" style="0" customWidth="1"/>
    <col min="4" max="4" width="8.140625" style="0" bestFit="1" customWidth="1"/>
    <col min="5" max="6" width="6.7109375" style="0" customWidth="1"/>
  </cols>
  <sheetData>
    <row r="1" spans="1:3" ht="21">
      <c r="A1" s="1" t="s">
        <v>0</v>
      </c>
      <c r="B1" s="2" t="s">
        <v>1</v>
      </c>
      <c r="C1">
        <f>IF('Schema 10 teams'!C1="","",'Schema 10 teams'!C1)</f>
      </c>
    </row>
    <row r="2" spans="2:6" ht="15.75" thickBot="1">
      <c r="B2" t="s">
        <v>2</v>
      </c>
      <c r="C2" s="12">
        <f>IF('Schema 10 teams'!C2="","",'Schema 10 teams'!C2)</f>
      </c>
      <c r="E2" s="36" t="s">
        <v>7</v>
      </c>
      <c r="F2" s="36"/>
    </row>
    <row r="3" spans="1:6" ht="31.5" thickBot="1">
      <c r="A3" s="9" t="s">
        <v>3</v>
      </c>
      <c r="B3" s="10" t="s">
        <v>4</v>
      </c>
      <c r="C3" s="10" t="s">
        <v>5</v>
      </c>
      <c r="D3" s="10" t="s">
        <v>6</v>
      </c>
      <c r="E3" s="13" t="s">
        <v>8</v>
      </c>
      <c r="F3" s="11" t="s">
        <v>9</v>
      </c>
    </row>
    <row r="4" spans="1:6" ht="15">
      <c r="A4" s="4">
        <v>1</v>
      </c>
      <c r="B4" s="3" t="str">
        <f>IF('Schema 10 teams'!B4="","",'Schema 10 teams'!B4)</f>
        <v>Jaap v. Brummelen</v>
      </c>
      <c r="C4" s="3" t="str">
        <f>IF('Schema 10 teams'!C4="","",'Schema 10 teams'!C4)</f>
        <v>Ludo Kuijsters</v>
      </c>
      <c r="D4" s="3">
        <f>IF(ET4="","",$ET$4)</f>
      </c>
      <c r="E4" s="4">
        <f>'Schema 10 teams'!$AW$4</f>
        <v>9</v>
      </c>
      <c r="F4" s="7">
        <f>'Schema 10 teams'!$AX$4</f>
        <v>82</v>
      </c>
    </row>
    <row r="5" spans="1:6" ht="15">
      <c r="A5" s="4">
        <v>2</v>
      </c>
      <c r="B5" s="3" t="str">
        <f>IF('Schema 10 teams'!B5="","",'Schema 10 teams'!B5)</f>
        <v>Ronald Veldhuizen</v>
      </c>
      <c r="C5" s="3" t="str">
        <f>IF('Schema 10 teams'!C5="","",'Schema 10 teams'!C5)</f>
        <v>Wout v. Bloemendal</v>
      </c>
      <c r="D5" s="3">
        <f>IF(ET5="","",$ET$5)</f>
      </c>
      <c r="E5" s="4">
        <f>'Schema 10 teams'!$AW$5</f>
        <v>7</v>
      </c>
      <c r="F5" s="7">
        <f>'Schema 10 teams'!$AX$5</f>
        <v>33</v>
      </c>
    </row>
    <row r="6" spans="1:6" ht="15">
      <c r="A6" s="4">
        <v>3</v>
      </c>
      <c r="B6" s="3" t="str">
        <f>IF('Schema 10 teams'!B6="","",'Schema 10 teams'!B6)</f>
        <v>Johan v/d Brink</v>
      </c>
      <c r="C6" s="3" t="str">
        <f>IF('Schema 10 teams'!C6="","",'Schema 10 teams'!C6)</f>
        <v>Jeffrey Dorrestein</v>
      </c>
      <c r="D6" s="3">
        <f>IF(ET6="","",$ET$6)</f>
      </c>
      <c r="E6" s="4">
        <f>'Schema 10 teams'!$AW$6</f>
        <v>6</v>
      </c>
      <c r="F6" s="7">
        <f>'Schema 10 teams'!$AX$6</f>
        <v>22</v>
      </c>
    </row>
    <row r="7" spans="1:6" ht="15">
      <c r="A7" s="4">
        <v>4</v>
      </c>
      <c r="B7" s="3" t="str">
        <f>IF('Schema 10 teams'!B7="","",'Schema 10 teams'!B7)</f>
        <v>Jan v. Hengstum</v>
      </c>
      <c r="C7" s="3" t="str">
        <f>IF('Schema 10 teams'!C7="","",'Schema 10 teams'!C7)</f>
        <v>Jan Vermeer</v>
      </c>
      <c r="D7" s="3">
        <f>IF(ET7="","",$ET$7)</f>
      </c>
      <c r="E7" s="4">
        <f>'Schema 10 teams'!$AW$7</f>
        <v>5</v>
      </c>
      <c r="F7" s="7">
        <f>'Schema 10 teams'!$AX$7</f>
        <v>-3</v>
      </c>
    </row>
    <row r="8" spans="1:6" ht="15">
      <c r="A8" s="4">
        <v>5</v>
      </c>
      <c r="B8" s="3" t="str">
        <f>IF('Schema 10 teams'!B8="","",'Schema 10 teams'!B8)</f>
        <v>Jos Groenendijk</v>
      </c>
      <c r="C8" s="3" t="str">
        <f>IF('Schema 10 teams'!C8="","",'Schema 10 teams'!C8)</f>
        <v>Frans v/d Breemer</v>
      </c>
      <c r="D8" s="3">
        <f>IF(ET8="","",$ET$8)</f>
      </c>
      <c r="E8" s="4">
        <f>'Schema 10 teams'!$AW$8</f>
        <v>4</v>
      </c>
      <c r="F8" s="7">
        <f>'Schema 10 teams'!$AX$8</f>
        <v>0</v>
      </c>
    </row>
    <row r="9" spans="1:6" ht="15">
      <c r="A9" s="4">
        <v>6</v>
      </c>
      <c r="B9" s="3" t="str">
        <f>IF('Schema 10 teams'!B9="","",'Schema 10 teams'!B9)</f>
        <v>Gert Jan Timmer</v>
      </c>
      <c r="C9" s="3" t="str">
        <f>IF('Schema 10 teams'!C9="","",'Schema 10 teams'!C9)</f>
        <v>Nees Pot</v>
      </c>
      <c r="D9" s="3">
        <f>IF(ET9="","",$ET$9)</f>
      </c>
      <c r="E9" s="4">
        <f>'Schema 10 teams'!$AW$9</f>
        <v>4</v>
      </c>
      <c r="F9" s="7">
        <f>'Schema 10 teams'!$AX$9</f>
        <v>-12</v>
      </c>
    </row>
    <row r="10" spans="1:6" ht="15">
      <c r="A10" s="4">
        <v>7</v>
      </c>
      <c r="B10" s="3" t="str">
        <f>IF('Schema 10 teams'!B10="","",'Schema 10 teams'!B10)</f>
        <v>Sven Koelewijn</v>
      </c>
      <c r="C10" s="3" t="str">
        <f>IF('Schema 10 teams'!C10="","",'Schema 10 teams'!C10)</f>
        <v>Rolien Hover</v>
      </c>
      <c r="D10" s="3">
        <f>IF(ET10="","",$ET$10)</f>
      </c>
      <c r="E10" s="4">
        <f>'Schema 10 teams'!$AW$10</f>
        <v>3</v>
      </c>
      <c r="F10" s="7">
        <f>'Schema 10 teams'!$AX$10</f>
        <v>-8</v>
      </c>
    </row>
    <row r="11" spans="1:6" ht="15">
      <c r="A11" s="4">
        <v>8</v>
      </c>
      <c r="B11" s="3" t="str">
        <f>IF('Schema 10 teams'!B11="","",'Schema 10 teams'!B11)</f>
        <v>Johan Melgert</v>
      </c>
      <c r="C11" s="3" t="str">
        <f>IF('Schema 10 teams'!C11="","",'Schema 10 teams'!C11)</f>
        <v>Jan de Bree</v>
      </c>
      <c r="D11" s="3">
        <f>IF(ET11="","",$ET$11)</f>
      </c>
      <c r="E11" s="4">
        <f>'Schema 10 teams'!$AW$11</f>
        <v>3</v>
      </c>
      <c r="F11" s="7">
        <f>'Schema 10 teams'!$AX$11</f>
        <v>-8</v>
      </c>
    </row>
    <row r="12" spans="1:6" ht="15">
      <c r="A12" s="4">
        <v>9</v>
      </c>
      <c r="B12" s="3" t="str">
        <f>IF('Schema 10 teams'!B12="","",'Schema 10 teams'!B12)</f>
        <v>Heleen Kuijer</v>
      </c>
      <c r="C12" s="3" t="str">
        <f>IF('Schema 10 teams'!C12="","",'Schema 10 teams'!C12)</f>
        <v>Joyce v. Brummelen</v>
      </c>
      <c r="D12" s="3">
        <f>IF(ET12="","",$ET$12)</f>
      </c>
      <c r="E12" s="4">
        <f>'Schema 10 teams'!$AW$12</f>
        <v>2</v>
      </c>
      <c r="F12" s="7">
        <f>'Schema 10 teams'!$AX$12</f>
        <v>-52</v>
      </c>
    </row>
    <row r="13" spans="1:6" ht="15.75" thickBot="1">
      <c r="A13" s="5">
        <v>10</v>
      </c>
      <c r="B13" s="6" t="str">
        <f>IF('Schema 10 teams'!B13="","",'Schema 10 teams'!B13)</f>
        <v>Wim v. Hofslot</v>
      </c>
      <c r="C13" s="6" t="str">
        <f>IF('Schema 10 teams'!C13="","",'Schema 10 teams'!C13)</f>
        <v>Henk-Jan Sierink (Daaf Willig)</v>
      </c>
      <c r="D13" s="6">
        <f>IF(ET13="","",$ET$13)</f>
      </c>
      <c r="E13" s="5">
        <f>'Schema 10 teams'!$AW$13</f>
        <v>2</v>
      </c>
      <c r="F13" s="8">
        <f>'Schema 10 teams'!$AX$13</f>
        <v>-54</v>
      </c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6.57421875" style="0" bestFit="1" customWidth="1"/>
  </cols>
  <sheetData>
    <row r="1" ht="21">
      <c r="A1" s="2" t="s">
        <v>14</v>
      </c>
    </row>
    <row r="3" ht="15">
      <c r="A3" t="s">
        <v>15</v>
      </c>
    </row>
    <row r="4" ht="15">
      <c r="A4" t="s">
        <v>16</v>
      </c>
    </row>
    <row r="5" ht="15">
      <c r="A5" t="s">
        <v>17</v>
      </c>
    </row>
    <row r="6" ht="15">
      <c r="A6" t="s">
        <v>18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11" ht="15">
      <c r="A11" t="s">
        <v>23</v>
      </c>
    </row>
    <row r="13" ht="15">
      <c r="A13" t="s">
        <v>24</v>
      </c>
    </row>
    <row r="14" ht="15">
      <c r="A14" t="s">
        <v>25</v>
      </c>
    </row>
    <row r="16" ht="15">
      <c r="A16" t="s">
        <v>26</v>
      </c>
    </row>
    <row r="17" ht="15">
      <c r="A17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3" ht="15">
      <c r="A33" t="s">
        <v>39</v>
      </c>
    </row>
    <row r="35" ht="15">
      <c r="A35" t="s">
        <v>40</v>
      </c>
    </row>
    <row r="37" ht="15">
      <c r="A37" t="s">
        <v>41</v>
      </c>
    </row>
    <row r="38" ht="15">
      <c r="A38" t="s">
        <v>42</v>
      </c>
    </row>
    <row r="39" ht="15">
      <c r="A39" t="s">
        <v>43</v>
      </c>
    </row>
    <row r="40" ht="15">
      <c r="A4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Kuijsters</dc:creator>
  <cp:keywords/>
  <dc:description/>
  <cp:lastModifiedBy>hp</cp:lastModifiedBy>
  <dcterms:created xsi:type="dcterms:W3CDTF">2023-10-31T19:43:54Z</dcterms:created>
  <dcterms:modified xsi:type="dcterms:W3CDTF">2023-12-21T20:59:51Z</dcterms:modified>
  <cp:category/>
  <cp:version/>
  <cp:contentType/>
  <cp:contentStatus/>
</cp:coreProperties>
</file>